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исполнение расходов бюджета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<sst xmlns="http://schemas.openxmlformats.org/spreadsheetml/2006/main" count="55" uniqueCount="55">
  <si>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Разд.</t>
  </si>
  <si>
    <t>Общегосударственные вопросы</t>
  </si>
  <si>
    <t>Национальная оборона</t>
  </si>
  <si>
    <t xml:space="preserve">  Жилищно-коммунальное хозяйство</t>
  </si>
  <si>
    <t xml:space="preserve">Итого </t>
  </si>
  <si>
    <t>Социальная политика</t>
  </si>
  <si>
    <t>удельный вес фактического объема расходов</t>
  </si>
  <si>
    <t>0100</t>
  </si>
  <si>
    <t>Межбюджетные трансферты (обеспечение деятельности органов финансового контроля)</t>
  </si>
  <si>
    <t>0200</t>
  </si>
  <si>
    <t>0300</t>
  </si>
  <si>
    <t>0400</t>
  </si>
  <si>
    <t>0500</t>
  </si>
  <si>
    <t>0501</t>
  </si>
  <si>
    <t>0502</t>
  </si>
  <si>
    <t>0503</t>
  </si>
  <si>
    <t>0800</t>
  </si>
  <si>
    <t>0801</t>
  </si>
  <si>
    <t>Национальная экономика</t>
  </si>
  <si>
    <t xml:space="preserve">  Культура, кинематография</t>
  </si>
  <si>
    <t>0106</t>
  </si>
  <si>
    <t>(тыс.рублей)</t>
  </si>
  <si>
    <t>НАИМЕНОВАНИЕ ПОКАЗАТЕЛЯ</t>
  </si>
  <si>
    <t>Уточнено Решением о бюджете</t>
  </si>
  <si>
    <t>Показатели сводной бюджетной росписи</t>
  </si>
  <si>
    <t>% исполнения к уточненному Решению</t>
  </si>
  <si>
    <t>0104</t>
  </si>
  <si>
    <t>Исполнено в 2017 году</t>
  </si>
  <si>
    <t>Темп роста к предыдущему году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</si>
  <si>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</si>
  <si>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</si>
  <si>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0111</t>
  </si>
  <si>
    <t xml:space="preserve">      Резервные фонды</t>
  </si>
  <si>
    <t xml:space="preserve">      Другие общегосударственные вопросы</t>
  </si>
  <si>
    <t>0203</t>
  </si>
  <si>
    <t xml:space="preserve">      Мобилизационная и вневойсковая подготовка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</si>
  <si>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</si>
  <si>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</si>
  <si>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</si>
  <si>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0406</t>
  </si>
  <si>
    <t>Водное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</si>
  <si>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</si>
  <si>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</si>
  <si>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</si>
  <si>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</si>
  <si>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1102</t>
  </si>
  <si>
    <t>Массовый спорт</t>
  </si>
  <si>
    <t xml:space="preserve">Сведения о фактически произведенных расходах по разделам и подразделам классификации расходов местного бюджета в сравнении с первоначально утвержденными Решением о бюджете значениями
                                              с 01.01.2018 года по 31.12.2018 года         
</t>
  </si>
  <si>
    <t>Культура</t>
  </si>
  <si>
    <t>0102</t>
  </si>
  <si>
    <t>Функционирование высшего должностного лица субьекта Российской Федерации и муниципального образования</t>
  </si>
  <si>
    <t>1001</t>
  </si>
  <si>
    <t>Пенсионное обеспечение</t>
  </si>
  <si>
    <t>Утверждено Решением о бюджете (№15 от 26.12.2017 года)</t>
  </si>
  <si>
    <t>Исполнено в 2018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</si>
</sst>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#,##0.000"/>
    <numFmt numFmtId="186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center" vertical="center"/>
    </xf>
    <xf numFmtId="186" fontId="7" fillId="33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2" fillId="0" borderId="12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top" wrapText="1"/>
    </xf>
    <xf numFmtId="0" fontId="44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186" fontId="2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86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C25" sqref="C25"/>
    </sheetView>
  </sheetViews>
  <sheetFormatPr defaultColWidth="9.00390625" defaultRowHeight="12.75"/>
  <cols>
    <col min="1" max="1" width="26.125" style="3" customWidth="1"/>
    <col min="2" max="2" width="9.125" style="3" customWidth="1"/>
    <col min="3" max="3" width="14.125" style="3" customWidth="1"/>
    <col min="4" max="4" width="18.25390625" style="3" customWidth="1"/>
    <col min="5" max="6" width="15.75390625" style="3" customWidth="1"/>
    <col min="7" max="7" width="16.25390625" style="3" customWidth="1"/>
    <col min="8" max="8" width="13.75390625" style="3" customWidth="1"/>
    <col min="9" max="9" width="13.00390625" style="3" customWidth="1"/>
    <col min="10" max="10" width="11.125" style="3" customWidth="1"/>
    <col min="11" max="11" width="9.125" style="3" hidden="1" customWidth="1"/>
    <col min="12" max="16384" width="9.125" style="3" customWidth="1"/>
  </cols>
  <sheetData>
    <row r="1" spans="1:10" ht="100.5" customHeight="1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1"/>
    </row>
    <row r="2" ht="13.5" thickBot="1">
      <c r="J2" s="3" t="s">
        <v>21</v>
      </c>
    </row>
    <row r="3" spans="1:10" ht="51.75" thickBot="1">
      <c r="A3" s="5" t="s">
        <v>22</v>
      </c>
      <c r="B3" s="5" t="s">
        <v>0</v>
      </c>
      <c r="C3" s="5" t="s">
        <v>27</v>
      </c>
      <c r="D3" s="5" t="s">
        <v>53</v>
      </c>
      <c r="E3" s="5" t="s">
        <v>23</v>
      </c>
      <c r="F3" s="12" t="s">
        <v>24</v>
      </c>
      <c r="G3" s="12" t="s">
        <v>54</v>
      </c>
      <c r="H3" s="5" t="s">
        <v>25</v>
      </c>
      <c r="I3" s="5" t="s">
        <v>6</v>
      </c>
      <c r="J3" s="11" t="s">
        <v>28</v>
      </c>
    </row>
    <row r="4" spans="1:10" ht="26.25" thickBot="1">
      <c r="A4" s="1" t="s">
        <v>1</v>
      </c>
      <c r="B4" s="6" t="s">
        <v>7</v>
      </c>
      <c r="C4" s="15">
        <f>C6+C7+C8+C9+C5</f>
        <v>1656.1</v>
      </c>
      <c r="D4" s="15">
        <f>D6+D7+D8+D9+D5</f>
        <v>1220.2</v>
      </c>
      <c r="E4" s="15">
        <f>E6+E7+E8+E9+E5</f>
        <v>1538.1999999999998</v>
      </c>
      <c r="F4" s="15">
        <f>F6+F7+F8+F9+F5</f>
        <v>1538.1999999999998</v>
      </c>
      <c r="G4" s="15">
        <f>G6+G7+G8+G9+G5</f>
        <v>1538.1999999999998</v>
      </c>
      <c r="H4" s="15">
        <f>G4*100/E4</f>
        <v>100</v>
      </c>
      <c r="I4" s="15">
        <f>G4*100/G26</f>
        <v>75.28018401605244</v>
      </c>
      <c r="J4" s="16">
        <f>G4/C4*100</f>
        <v>92.88086468208441</v>
      </c>
    </row>
    <row r="5" spans="1:10" ht="51.75" thickBot="1">
      <c r="A5" s="2" t="s">
        <v>50</v>
      </c>
      <c r="B5" s="7" t="s">
        <v>49</v>
      </c>
      <c r="C5" s="17">
        <v>484.6</v>
      </c>
      <c r="D5" s="17">
        <v>432.3</v>
      </c>
      <c r="E5" s="17">
        <v>438.4</v>
      </c>
      <c r="F5" s="17">
        <v>438.4</v>
      </c>
      <c r="G5" s="17">
        <v>438.4</v>
      </c>
      <c r="H5" s="17">
        <v>100</v>
      </c>
      <c r="I5" s="17">
        <v>21.4</v>
      </c>
      <c r="J5" s="28">
        <f>G5/C5*100</f>
        <v>90.46636401155591</v>
      </c>
    </row>
    <row r="6" spans="1:10" ht="102.75" thickBot="1">
      <c r="A6" s="2" t="s">
        <v>29</v>
      </c>
      <c r="B6" s="7" t="s">
        <v>26</v>
      </c>
      <c r="C6" s="17">
        <v>1124.8</v>
      </c>
      <c r="D6" s="17">
        <v>766.9</v>
      </c>
      <c r="E6" s="17">
        <v>911</v>
      </c>
      <c r="F6" s="17">
        <v>911</v>
      </c>
      <c r="G6" s="17">
        <v>911</v>
      </c>
      <c r="H6" s="15">
        <f aca="true" t="shared" si="0" ref="H6:H26">G6*100/E6</f>
        <v>100</v>
      </c>
      <c r="I6" s="17">
        <f>G6*100/G26</f>
        <v>44.58474037096853</v>
      </c>
      <c r="J6" s="16">
        <f aca="true" t="shared" si="1" ref="J6:J26">G6/C6*100</f>
        <v>80.99217638691323</v>
      </c>
    </row>
    <row r="7" spans="1:10" ht="51.75" thickBot="1">
      <c r="A7" s="2" t="s">
        <v>8</v>
      </c>
      <c r="B7" s="7" t="s">
        <v>20</v>
      </c>
      <c r="C7" s="17">
        <v>0.5</v>
      </c>
      <c r="D7" s="17">
        <v>1</v>
      </c>
      <c r="E7" s="17">
        <v>1</v>
      </c>
      <c r="F7" s="17">
        <v>1</v>
      </c>
      <c r="G7" s="17">
        <v>1</v>
      </c>
      <c r="H7" s="15">
        <f t="shared" si="0"/>
        <v>100</v>
      </c>
      <c r="I7" s="8">
        <f>G7*100/G26</f>
        <v>0.04894043948514658</v>
      </c>
      <c r="J7" s="16">
        <f t="shared" si="1"/>
        <v>200</v>
      </c>
    </row>
    <row r="8" spans="1:10" ht="15.75" thickBot="1">
      <c r="A8" s="23" t="s">
        <v>32</v>
      </c>
      <c r="B8" s="7" t="s">
        <v>31</v>
      </c>
      <c r="C8" s="17">
        <v>0</v>
      </c>
      <c r="D8" s="17">
        <v>10</v>
      </c>
      <c r="E8" s="17">
        <v>0</v>
      </c>
      <c r="F8" s="17">
        <v>0</v>
      </c>
      <c r="G8" s="17">
        <v>0</v>
      </c>
      <c r="H8" s="15" t="e">
        <f t="shared" si="0"/>
        <v>#DIV/0!</v>
      </c>
      <c r="I8" s="15">
        <f>G8*100/G26</f>
        <v>0</v>
      </c>
      <c r="J8" s="16" t="e">
        <f t="shared" si="1"/>
        <v>#DIV/0!</v>
      </c>
    </row>
    <row r="9" spans="1:10" ht="24.75" thickBot="1">
      <c r="A9" s="23" t="s">
        <v>33</v>
      </c>
      <c r="B9" s="7" t="s">
        <v>30</v>
      </c>
      <c r="C9" s="17">
        <v>46.2</v>
      </c>
      <c r="D9" s="17">
        <v>10</v>
      </c>
      <c r="E9" s="17">
        <v>187.8</v>
      </c>
      <c r="F9" s="17">
        <v>187.8</v>
      </c>
      <c r="G9" s="17">
        <v>187.8</v>
      </c>
      <c r="H9" s="15">
        <f t="shared" si="0"/>
        <v>100</v>
      </c>
      <c r="I9" s="15">
        <f>G9*100/G26</f>
        <v>9.191014535310527</v>
      </c>
      <c r="J9" s="16">
        <f t="shared" si="1"/>
        <v>406.49350649350646</v>
      </c>
    </row>
    <row r="10" spans="1:10" ht="15" thickBot="1">
      <c r="A10" s="1" t="s">
        <v>2</v>
      </c>
      <c r="B10" s="6" t="s">
        <v>9</v>
      </c>
      <c r="C10" s="15">
        <f>C11</f>
        <v>59.2</v>
      </c>
      <c r="D10" s="15">
        <f>D11</f>
        <v>64</v>
      </c>
      <c r="E10" s="15">
        <f>E11</f>
        <v>72.8</v>
      </c>
      <c r="F10" s="15">
        <f>F11</f>
        <v>72.8</v>
      </c>
      <c r="G10" s="15">
        <f>G11</f>
        <v>72.8</v>
      </c>
      <c r="H10" s="15">
        <f t="shared" si="0"/>
        <v>100</v>
      </c>
      <c r="I10" s="15">
        <f>G10*100/G26</f>
        <v>3.5628639945186706</v>
      </c>
      <c r="J10" s="16">
        <f t="shared" si="1"/>
        <v>122.97297297297295</v>
      </c>
    </row>
    <row r="11" spans="1:10" ht="27.75" customHeight="1" thickBot="1">
      <c r="A11" s="24" t="s">
        <v>35</v>
      </c>
      <c r="B11" s="7" t="s">
        <v>34</v>
      </c>
      <c r="C11" s="17">
        <v>59.2</v>
      </c>
      <c r="D11" s="17">
        <v>64</v>
      </c>
      <c r="E11" s="17">
        <v>72.8</v>
      </c>
      <c r="F11" s="17">
        <v>72.8</v>
      </c>
      <c r="G11" s="17">
        <v>72.8</v>
      </c>
      <c r="H11" s="15">
        <f t="shared" si="0"/>
        <v>100</v>
      </c>
      <c r="I11" s="15">
        <f>G11*100/G26</f>
        <v>3.5628639945186706</v>
      </c>
      <c r="J11" s="16">
        <f t="shared" si="1"/>
        <v>122.97297297297295</v>
      </c>
    </row>
    <row r="12" spans="1:10" ht="39" thickBot="1">
      <c r="A12" s="1" t="s">
        <v>37</v>
      </c>
      <c r="B12" s="6" t="s">
        <v>10</v>
      </c>
      <c r="C12" s="20">
        <f>C13</f>
        <v>0</v>
      </c>
      <c r="D12" s="20">
        <f>D13</f>
        <v>5</v>
      </c>
      <c r="E12" s="20">
        <f>E13</f>
        <v>17</v>
      </c>
      <c r="F12" s="20">
        <f>F13</f>
        <v>17</v>
      </c>
      <c r="G12" s="20">
        <f>G13</f>
        <v>17</v>
      </c>
      <c r="H12" s="15">
        <f t="shared" si="0"/>
        <v>100</v>
      </c>
      <c r="I12" s="15">
        <f>G12*100/G26</f>
        <v>0.8319874712474918</v>
      </c>
      <c r="J12" s="16" t="e">
        <f t="shared" si="1"/>
        <v>#DIV/0!</v>
      </c>
    </row>
    <row r="13" spans="1:10" ht="26.25" thickBot="1">
      <c r="A13" s="2" t="s">
        <v>38</v>
      </c>
      <c r="B13" s="7" t="s">
        <v>36</v>
      </c>
      <c r="C13" s="17">
        <v>0</v>
      </c>
      <c r="D13" s="17">
        <v>5</v>
      </c>
      <c r="E13" s="17">
        <v>17</v>
      </c>
      <c r="F13" s="17">
        <v>17</v>
      </c>
      <c r="G13" s="17">
        <v>17</v>
      </c>
      <c r="H13" s="15">
        <f t="shared" si="0"/>
        <v>100</v>
      </c>
      <c r="I13" s="15">
        <f>G13*100/G26</f>
        <v>0.8319874712474918</v>
      </c>
      <c r="J13" s="16" t="e">
        <f t="shared" si="1"/>
        <v>#DIV/0!</v>
      </c>
    </row>
    <row r="14" spans="1:10" ht="15" thickBot="1">
      <c r="A14" s="1" t="s">
        <v>18</v>
      </c>
      <c r="B14" s="6" t="s">
        <v>11</v>
      </c>
      <c r="C14" s="15">
        <f>C15</f>
        <v>0</v>
      </c>
      <c r="D14" s="15">
        <f>D15</f>
        <v>0</v>
      </c>
      <c r="E14" s="15">
        <f>E15</f>
        <v>0</v>
      </c>
      <c r="F14" s="15">
        <f>F15</f>
        <v>0</v>
      </c>
      <c r="G14" s="15">
        <f>G15</f>
        <v>0</v>
      </c>
      <c r="H14" s="15" t="e">
        <f t="shared" si="0"/>
        <v>#DIV/0!</v>
      </c>
      <c r="I14" s="15">
        <f>G14*100/G26</f>
        <v>0</v>
      </c>
      <c r="J14" s="16" t="e">
        <f t="shared" si="1"/>
        <v>#DIV/0!</v>
      </c>
    </row>
    <row r="15" spans="1:10" ht="15.75" thickBot="1">
      <c r="A15" s="2" t="s">
        <v>40</v>
      </c>
      <c r="B15" s="7" t="s">
        <v>39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5" t="e">
        <f t="shared" si="0"/>
        <v>#DIV/0!</v>
      </c>
      <c r="I15" s="18">
        <f>G15*100/G26</f>
        <v>0</v>
      </c>
      <c r="J15" s="16" t="e">
        <f t="shared" si="1"/>
        <v>#DIV/0!</v>
      </c>
    </row>
    <row r="16" spans="1:10" ht="26.25" thickBot="1">
      <c r="A16" s="13" t="s">
        <v>3</v>
      </c>
      <c r="B16" s="14" t="s">
        <v>12</v>
      </c>
      <c r="C16" s="26">
        <f>C17+C18+C19</f>
        <v>359</v>
      </c>
      <c r="D16" s="26">
        <f>D17+D18+D19</f>
        <v>184.8</v>
      </c>
      <c r="E16" s="26">
        <f>E17+E18+E19</f>
        <v>172</v>
      </c>
      <c r="F16" s="26">
        <f>F17+F18+F19</f>
        <v>172</v>
      </c>
      <c r="G16" s="26">
        <f>G17+G18+G19</f>
        <v>171</v>
      </c>
      <c r="H16" s="15">
        <f t="shared" si="0"/>
        <v>99.4186046511628</v>
      </c>
      <c r="I16" s="18">
        <f>G16*100/G26</f>
        <v>8.368815151960066</v>
      </c>
      <c r="J16" s="16">
        <f t="shared" si="1"/>
        <v>47.63231197771588</v>
      </c>
    </row>
    <row r="17" spans="1:10" ht="15" customHeight="1" thickBot="1">
      <c r="A17" s="2" t="s">
        <v>41</v>
      </c>
      <c r="B17" s="9" t="s">
        <v>13</v>
      </c>
      <c r="C17" s="19">
        <v>49</v>
      </c>
      <c r="D17" s="19">
        <v>0</v>
      </c>
      <c r="E17" s="19">
        <v>50.2</v>
      </c>
      <c r="F17" s="19">
        <v>50.2</v>
      </c>
      <c r="G17" s="19">
        <v>50.2</v>
      </c>
      <c r="H17" s="15">
        <f t="shared" si="0"/>
        <v>100</v>
      </c>
      <c r="I17" s="17">
        <f>G17*100/G26</f>
        <v>2.456810062154358</v>
      </c>
      <c r="J17" s="16">
        <f t="shared" si="1"/>
        <v>102.44897959183675</v>
      </c>
    </row>
    <row r="18" spans="1:10" ht="12.75" customHeight="1" thickBot="1">
      <c r="A18" s="25" t="s">
        <v>42</v>
      </c>
      <c r="B18" s="9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5" t="e">
        <f t="shared" si="0"/>
        <v>#DIV/0!</v>
      </c>
      <c r="I18" s="17">
        <f>G18*100/G26</f>
        <v>0</v>
      </c>
      <c r="J18" s="16" t="e">
        <f t="shared" si="1"/>
        <v>#DIV/0!</v>
      </c>
    </row>
    <row r="19" spans="1:10" ht="15.75" thickBot="1">
      <c r="A19" s="2" t="s">
        <v>43</v>
      </c>
      <c r="B19" s="9" t="s">
        <v>15</v>
      </c>
      <c r="C19" s="19">
        <v>310</v>
      </c>
      <c r="D19" s="19">
        <v>184.8</v>
      </c>
      <c r="E19" s="19">
        <v>121.8</v>
      </c>
      <c r="F19" s="19">
        <v>121.8</v>
      </c>
      <c r="G19" s="19">
        <v>120.8</v>
      </c>
      <c r="H19" s="15">
        <f t="shared" si="0"/>
        <v>99.17898193760263</v>
      </c>
      <c r="I19" s="17">
        <f>G19*100/G26</f>
        <v>5.912005089805707</v>
      </c>
      <c r="J19" s="16">
        <f t="shared" si="1"/>
        <v>38.96774193548387</v>
      </c>
    </row>
    <row r="20" spans="1:10" ht="16.5" thickBot="1">
      <c r="A20" s="13" t="s">
        <v>19</v>
      </c>
      <c r="B20" s="14" t="s">
        <v>16</v>
      </c>
      <c r="C20" s="26">
        <f>C21</f>
        <v>3485.4</v>
      </c>
      <c r="D20" s="26">
        <f>D21</f>
        <v>0</v>
      </c>
      <c r="E20" s="26">
        <f>E21</f>
        <v>152.9</v>
      </c>
      <c r="F20" s="26">
        <f>F21</f>
        <v>152.9</v>
      </c>
      <c r="G20" s="26">
        <f>G21</f>
        <v>152.9</v>
      </c>
      <c r="H20" s="15">
        <f t="shared" si="0"/>
        <v>100</v>
      </c>
      <c r="I20" s="18">
        <f>G20*100/G26</f>
        <v>7.482993197278912</v>
      </c>
      <c r="J20" s="16">
        <f t="shared" si="1"/>
        <v>4.386870947380501</v>
      </c>
    </row>
    <row r="21" spans="1:10" ht="15.75" thickBot="1">
      <c r="A21" s="2" t="s">
        <v>48</v>
      </c>
      <c r="B21" s="9" t="s">
        <v>17</v>
      </c>
      <c r="C21" s="19">
        <v>3485.4</v>
      </c>
      <c r="D21" s="19">
        <v>0</v>
      </c>
      <c r="E21" s="19">
        <v>152.9</v>
      </c>
      <c r="F21" s="19">
        <v>152.9</v>
      </c>
      <c r="G21" s="19">
        <v>152.9</v>
      </c>
      <c r="H21" s="15">
        <f t="shared" si="0"/>
        <v>100</v>
      </c>
      <c r="I21" s="17">
        <f>G21*100/G26</f>
        <v>7.482993197278912</v>
      </c>
      <c r="J21" s="16">
        <f t="shared" si="1"/>
        <v>4.386870947380501</v>
      </c>
    </row>
    <row r="22" spans="1:10" ht="12" customHeight="1" thickBot="1">
      <c r="A22" s="1" t="s">
        <v>5</v>
      </c>
      <c r="B22" s="6">
        <v>1000</v>
      </c>
      <c r="C22" s="20">
        <f>C23</f>
        <v>60.7</v>
      </c>
      <c r="D22" s="20">
        <f>D23</f>
        <v>50</v>
      </c>
      <c r="E22" s="20">
        <f>E23</f>
        <v>88.4</v>
      </c>
      <c r="F22" s="20">
        <f>F23</f>
        <v>88.4</v>
      </c>
      <c r="G22" s="20">
        <f>G23</f>
        <v>88.4</v>
      </c>
      <c r="H22" s="15">
        <f t="shared" si="0"/>
        <v>100</v>
      </c>
      <c r="I22" s="15">
        <f>G22*100/G26</f>
        <v>4.326334850486957</v>
      </c>
      <c r="J22" s="16">
        <f t="shared" si="1"/>
        <v>145.6342668863262</v>
      </c>
    </row>
    <row r="23" spans="1:10" ht="18.75" customHeight="1" thickBot="1">
      <c r="A23" s="2" t="s">
        <v>52</v>
      </c>
      <c r="B23" s="7" t="s">
        <v>51</v>
      </c>
      <c r="C23" s="17">
        <v>60.7</v>
      </c>
      <c r="D23" s="17">
        <v>50</v>
      </c>
      <c r="E23" s="17">
        <v>88.4</v>
      </c>
      <c r="F23" s="17">
        <v>88.4</v>
      </c>
      <c r="G23" s="17">
        <v>88.4</v>
      </c>
      <c r="H23" s="15">
        <f t="shared" si="0"/>
        <v>100</v>
      </c>
      <c r="I23" s="15">
        <f>G23*100/G26</f>
        <v>4.326334850486957</v>
      </c>
      <c r="J23" s="16">
        <f t="shared" si="1"/>
        <v>145.6342668863262</v>
      </c>
    </row>
    <row r="24" spans="1:10" ht="15" thickBot="1">
      <c r="A24" s="1" t="s">
        <v>44</v>
      </c>
      <c r="B24" s="6">
        <v>1100</v>
      </c>
      <c r="C24" s="20">
        <f>C25</f>
        <v>3</v>
      </c>
      <c r="D24" s="20">
        <f>D25</f>
        <v>3</v>
      </c>
      <c r="E24" s="20">
        <f>E25</f>
        <v>3</v>
      </c>
      <c r="F24" s="20">
        <f>F25</f>
        <v>3</v>
      </c>
      <c r="G24" s="20">
        <f>G25</f>
        <v>3</v>
      </c>
      <c r="H24" s="15">
        <f t="shared" si="0"/>
        <v>100</v>
      </c>
      <c r="I24" s="15">
        <f>G24*100/G26</f>
        <v>0.14682131845543972</v>
      </c>
      <c r="J24" s="16">
        <f t="shared" si="1"/>
        <v>100</v>
      </c>
    </row>
    <row r="25" spans="1:10" ht="15.75" thickBot="1">
      <c r="A25" s="27" t="s">
        <v>46</v>
      </c>
      <c r="B25" s="7" t="s">
        <v>45</v>
      </c>
      <c r="C25" s="17">
        <v>3</v>
      </c>
      <c r="D25" s="17">
        <v>3</v>
      </c>
      <c r="E25" s="17">
        <v>3</v>
      </c>
      <c r="F25" s="17">
        <v>3</v>
      </c>
      <c r="G25" s="17">
        <v>3</v>
      </c>
      <c r="H25" s="15">
        <f t="shared" si="0"/>
        <v>100</v>
      </c>
      <c r="I25" s="15">
        <f>G25*100/G26</f>
        <v>0.14682131845543972</v>
      </c>
      <c r="J25" s="16">
        <f t="shared" si="1"/>
        <v>100</v>
      </c>
    </row>
    <row r="26" spans="1:10" ht="16.5" thickBot="1">
      <c r="A26" s="4" t="s">
        <v>4</v>
      </c>
      <c r="B26" s="10"/>
      <c r="C26" s="21">
        <f>C4+C10+C12+C14+C16+C20+C24+C22</f>
        <v>5623.400000000001</v>
      </c>
      <c r="D26" s="21">
        <f>D4+D10+D12+D14+D16+D20+D24+D22</f>
        <v>1527</v>
      </c>
      <c r="E26" s="21">
        <f>E4+E10+E12+E14+E16+E20+E24+E22</f>
        <v>2044.3</v>
      </c>
      <c r="F26" s="21">
        <f>F4+F10+F12+F14+F16+F20+F24+F22</f>
        <v>2044.3</v>
      </c>
      <c r="G26" s="21">
        <f>G4+G10+G12+G14+G16+G20+G24+G22</f>
        <v>2043.3</v>
      </c>
      <c r="H26" s="15">
        <f t="shared" si="0"/>
        <v>99.9510835004647</v>
      </c>
      <c r="I26" s="22">
        <f>I4+I10+I12+I14+I16+I20+I24+I22</f>
        <v>99.99999999999997</v>
      </c>
      <c r="J26" s="16">
        <f t="shared" si="1"/>
        <v>36.33566881246221</v>
      </c>
    </row>
  </sheetData>
  <sheetProtection/>
  <mergeCells count="1">
    <mergeCell ref="A1:J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2018-01-26T08:45:20Z</cp:lastPrinted>
  <dcterms:created xsi:type="dcterms:W3CDTF">2012-05-14T07:26:54Z</dcterms:created>
  <dcterms:modified xsi:type="dcterms:W3CDTF">2019-07-18T07:18:43Z</dcterms:modified>
  <cp:category/>
  <cp:version/>
  <cp:contentType/>
  <cp:contentStatus/>
</cp:coreProperties>
</file>